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ices.mocr\101_Users\Users5\PanikovaE\Plocha\"/>
    </mc:Choice>
  </mc:AlternateContent>
  <bookViews>
    <workbookView xWindow="0" yWindow="0" windowWidth="28800" windowHeight="12135"/>
  </bookViews>
  <sheets>
    <sheet name="1. Počty-3.Q 2024(tab.5.20)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5" l="1"/>
  <c r="F23" i="5"/>
  <c r="F22" i="5"/>
  <c r="F18" i="5"/>
  <c r="F17" i="5"/>
  <c r="F16" i="5"/>
  <c r="F11" i="5"/>
  <c r="F12" i="5"/>
  <c r="F10" i="5"/>
  <c r="E9" i="5"/>
  <c r="D28" i="5"/>
  <c r="D29" i="5"/>
  <c r="D30" i="5"/>
  <c r="F9" i="5" l="1"/>
  <c r="F13" i="5" s="1"/>
  <c r="F28" i="5"/>
  <c r="F29" i="5"/>
  <c r="F21" i="5"/>
  <c r="F25" i="5" s="1"/>
  <c r="F30" i="5"/>
  <c r="F15" i="5"/>
  <c r="F19" i="5" s="1"/>
  <c r="D27" i="5"/>
  <c r="D31" i="5" s="1"/>
  <c r="D21" i="5"/>
  <c r="D25" i="5" s="1"/>
  <c r="D15" i="5"/>
  <c r="D19" i="5" s="1"/>
  <c r="D9" i="5"/>
  <c r="D13" i="5" s="1"/>
  <c r="E30" i="5"/>
  <c r="E29" i="5"/>
  <c r="E28" i="5"/>
  <c r="E21" i="5"/>
  <c r="E25" i="5" s="1"/>
  <c r="E15" i="5"/>
  <c r="E19" i="5" s="1"/>
  <c r="E13" i="5"/>
  <c r="F27" i="5" l="1"/>
  <c r="F31" i="5" s="1"/>
  <c r="E27" i="5"/>
  <c r="E31" i="5" s="1"/>
  <c r="C30" i="5"/>
  <c r="C29" i="5"/>
  <c r="C28" i="5"/>
  <c r="C21" i="5"/>
  <c r="C15" i="5"/>
  <c r="C9" i="5"/>
  <c r="C27" i="5" l="1"/>
  <c r="C31" i="5" s="1"/>
  <c r="C25" i="5"/>
  <c r="C19" i="5"/>
  <c r="C13" i="5"/>
</calcChain>
</file>

<file path=xl/sharedStrings.xml><?xml version="1.0" encoding="utf-8"?>
<sst xmlns="http://schemas.openxmlformats.org/spreadsheetml/2006/main" count="34" uniqueCount="21">
  <si>
    <t>Kategorie zaměstnanců</t>
  </si>
  <si>
    <t>Vojáci z povolání</t>
  </si>
  <si>
    <t xml:space="preserve">        v tom: ústřední orgán</t>
  </si>
  <si>
    <t xml:space="preserve">                    správa ve složkách obrany</t>
  </si>
  <si>
    <t>Zaměstnanci v pracovním poměru</t>
  </si>
  <si>
    <t xml:space="preserve"> Zaměstnanci na služebních místech dle zákona o státní službě</t>
  </si>
  <si>
    <t>Zaměstnanci celkem</t>
  </si>
  <si>
    <r>
      <t>a)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Státní správa celkem</t>
    </r>
  </si>
  <si>
    <r>
      <t>b)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2"/>
        <color theme="1"/>
        <rFont val="Times New Roman"/>
        <family val="1"/>
        <charset val="238"/>
      </rPr>
      <t>Ostatní složky mimo státní správu</t>
    </r>
  </si>
  <si>
    <r>
      <t>a)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12"/>
        <color theme="1"/>
        <rFont val="Times New Roman"/>
        <family val="1"/>
        <charset val="238"/>
      </rPr>
      <t>Státní správa celkem</t>
    </r>
  </si>
  <si>
    <r>
      <t>b)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Ostatní složky mimo státní správu</t>
    </r>
  </si>
  <si>
    <t>CELKEM</t>
  </si>
  <si>
    <t>Limit</t>
  </si>
  <si>
    <t xml:space="preserve">Stanovený </t>
  </si>
  <si>
    <t>Upravený (U)</t>
  </si>
  <si>
    <t>Rozdíl</t>
  </si>
  <si>
    <t>(S-U)</t>
  </si>
  <si>
    <t>Skutečnost (S)</t>
  </si>
  <si>
    <t>Počty zaměstnanců</t>
  </si>
  <si>
    <t>Tabulka 5.20 - Plnění limitu počtů zaměstnanců k 30. září 2024</t>
  </si>
  <si>
    <t>Příloha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</si>
</sst>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3" fontId="0" fillId="0" borderId="0" xfId="0" applyNumberFormat="1"/>
    <xf numFmtId="0" fontId="0" fillId="0" borderId="0" xfId="0" applyAlignment="1">
      <alignment vertical="center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1" fillId="0" borderId="14" xfId="0" applyNumberFormat="1" applyFont="1" applyBorder="1" applyAlignment="1">
      <alignment horizontal="right" vertical="center" wrapText="1"/>
    </xf>
    <xf numFmtId="3" fontId="1" fillId="0" borderId="15" xfId="0" applyNumberFormat="1" applyFont="1" applyBorder="1" applyAlignment="1">
      <alignment horizontal="right" vertical="center" wrapText="1"/>
    </xf>
    <xf numFmtId="3" fontId="1" fillId="2" borderId="17" xfId="0" applyNumberFormat="1" applyFont="1" applyFill="1" applyBorder="1" applyAlignment="1">
      <alignment horizontal="right" vertical="center" wrapText="1"/>
    </xf>
    <xf numFmtId="3" fontId="1" fillId="2" borderId="18" xfId="0" applyNumberFormat="1" applyFont="1" applyFill="1" applyBorder="1" applyAlignment="1">
      <alignment horizontal="right" vertical="center" wrapText="1"/>
    </xf>
    <xf numFmtId="0" fontId="1" fillId="0" borderId="19" xfId="0" applyFont="1" applyBorder="1" applyAlignment="1">
      <alignment horizontal="left" vertical="center" wrapText="1" indent="2"/>
    </xf>
    <xf numFmtId="0" fontId="2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left" vertical="center" wrapText="1" indent="2"/>
    </xf>
    <xf numFmtId="0" fontId="1" fillId="2" borderId="21" xfId="0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13" xfId="0" applyNumberFormat="1" applyFont="1" applyBorder="1" applyAlignment="1">
      <alignment horizontal="right" vertical="center" wrapText="1"/>
    </xf>
    <xf numFmtId="3" fontId="1" fillId="2" borderId="16" xfId="0" applyNumberFormat="1" applyFont="1" applyFill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1" fillId="3" borderId="6" xfId="0" applyNumberFormat="1" applyFont="1" applyFill="1" applyBorder="1" applyAlignment="1">
      <alignment horizontal="center" vertical="center" wrapText="1"/>
    </xf>
    <xf numFmtId="3" fontId="1" fillId="3" borderId="8" xfId="0" applyNumberFormat="1" applyFont="1" applyFill="1" applyBorder="1" applyAlignment="1">
      <alignment horizontal="center" vertical="center" wrapText="1"/>
    </xf>
    <xf numFmtId="3" fontId="1" fillId="3" borderId="9" xfId="0" applyNumberFormat="1" applyFont="1" applyFill="1" applyBorder="1" applyAlignment="1">
      <alignment horizontal="center" vertical="center" wrapText="1"/>
    </xf>
    <xf numFmtId="3" fontId="1" fillId="3" borderId="7" xfId="0" applyNumberFormat="1" applyFont="1" applyFill="1" applyBorder="1" applyAlignment="1">
      <alignment horizontal="center" vertical="center" wrapText="1"/>
    </xf>
    <xf numFmtId="0" fontId="5" fillId="0" borderId="0" xfId="0" applyFont="1"/>
    <xf numFmtId="3" fontId="5" fillId="0" borderId="0" xfId="0" applyNumberFormat="1" applyFont="1"/>
    <xf numFmtId="3" fontId="6" fillId="0" borderId="0" xfId="0" applyNumberFormat="1" applyFont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Border="1" applyAlignment="1"/>
    <xf numFmtId="0" fontId="0" fillId="0" borderId="12" xfId="0" applyBorder="1" applyAlignment="1"/>
    <xf numFmtId="0" fontId="3" fillId="0" borderId="0" xfId="0" applyFont="1" applyAlignment="1">
      <alignment horizontal="center" wrapText="1"/>
    </xf>
    <xf numFmtId="0" fontId="0" fillId="0" borderId="0" xfId="0" applyAlignment="1"/>
    <xf numFmtId="0" fontId="1" fillId="3" borderId="22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1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2"/>
  <sheetViews>
    <sheetView tabSelected="1" workbookViewId="0">
      <selection activeCell="E1" sqref="E1"/>
    </sheetView>
  </sheetViews>
  <sheetFormatPr defaultRowHeight="15" x14ac:dyDescent="0.25"/>
  <cols>
    <col min="1" max="1" width="0.85546875" customWidth="1"/>
    <col min="2" max="2" width="41.28515625" customWidth="1"/>
    <col min="3" max="4" width="14.5703125" style="1" customWidth="1"/>
    <col min="5" max="6" width="15.7109375" style="1" customWidth="1"/>
  </cols>
  <sheetData>
    <row r="1" spans="2:6" s="24" customFormat="1" ht="15.75" x14ac:dyDescent="0.25">
      <c r="C1" s="25"/>
      <c r="D1" s="25"/>
      <c r="E1" s="26" t="s">
        <v>20</v>
      </c>
      <c r="F1" s="25"/>
    </row>
    <row r="2" spans="2:6" s="24" customFormat="1" ht="15.75" x14ac:dyDescent="0.25">
      <c r="C2" s="25"/>
      <c r="D2" s="25"/>
      <c r="E2" s="26"/>
      <c r="F2" s="25"/>
    </row>
    <row r="4" spans="2:6" ht="21" customHeight="1" thickBot="1" x14ac:dyDescent="0.3">
      <c r="B4" s="31" t="s">
        <v>19</v>
      </c>
      <c r="C4" s="31"/>
      <c r="D4" s="32"/>
      <c r="E4" s="32"/>
      <c r="F4" s="32"/>
    </row>
    <row r="5" spans="2:6" x14ac:dyDescent="0.25">
      <c r="B5" s="33" t="s">
        <v>0</v>
      </c>
      <c r="C5" s="36" t="s">
        <v>18</v>
      </c>
      <c r="D5" s="37"/>
      <c r="E5" s="37"/>
      <c r="F5" s="38"/>
    </row>
    <row r="6" spans="2:6" ht="15" customHeight="1" x14ac:dyDescent="0.25">
      <c r="B6" s="34"/>
      <c r="C6" s="39" t="s">
        <v>12</v>
      </c>
      <c r="D6" s="40"/>
      <c r="E6" s="41" t="s">
        <v>17</v>
      </c>
      <c r="F6" s="20" t="s">
        <v>15</v>
      </c>
    </row>
    <row r="7" spans="2:6" ht="16.5" thickBot="1" x14ac:dyDescent="0.3">
      <c r="B7" s="35"/>
      <c r="C7" s="23" t="s">
        <v>13</v>
      </c>
      <c r="D7" s="21" t="s">
        <v>14</v>
      </c>
      <c r="E7" s="42"/>
      <c r="F7" s="22" t="s">
        <v>16</v>
      </c>
    </row>
    <row r="8" spans="2:6" ht="15.75" x14ac:dyDescent="0.25">
      <c r="B8" s="27" t="s">
        <v>1</v>
      </c>
      <c r="C8" s="28"/>
      <c r="D8" s="29"/>
      <c r="E8" s="29"/>
      <c r="F8" s="30"/>
    </row>
    <row r="9" spans="2:6" ht="18" customHeight="1" x14ac:dyDescent="0.25">
      <c r="B9" s="12" t="s">
        <v>7</v>
      </c>
      <c r="C9" s="19">
        <f>SUM(C10:C11)</f>
        <v>1081</v>
      </c>
      <c r="D9" s="3">
        <f>SUM(D10:D11)</f>
        <v>1081</v>
      </c>
      <c r="E9" s="3">
        <f>SUM(E10:E11)</f>
        <v>932.3900000000001</v>
      </c>
      <c r="F9" s="5">
        <f>SUM(F10:F11)</f>
        <v>-148.60999999999996</v>
      </c>
    </row>
    <row r="10" spans="2:6" ht="18" customHeight="1" x14ac:dyDescent="0.25">
      <c r="B10" s="13" t="s">
        <v>2</v>
      </c>
      <c r="C10" s="16">
        <v>622</v>
      </c>
      <c r="D10" s="4">
        <v>622</v>
      </c>
      <c r="E10" s="4">
        <v>554.84</v>
      </c>
      <c r="F10" s="6">
        <f>SUM(E10-D10)</f>
        <v>-67.159999999999968</v>
      </c>
    </row>
    <row r="11" spans="2:6" ht="18" customHeight="1" x14ac:dyDescent="0.25">
      <c r="B11" s="13" t="s">
        <v>3</v>
      </c>
      <c r="C11" s="16">
        <v>459</v>
      </c>
      <c r="D11" s="4">
        <v>459</v>
      </c>
      <c r="E11" s="4">
        <v>377.55</v>
      </c>
      <c r="F11" s="6">
        <f t="shared" ref="F11:F12" si="0">SUM(E11-D11)</f>
        <v>-81.449999999999989</v>
      </c>
    </row>
    <row r="12" spans="2:6" ht="18" customHeight="1" thickBot="1" x14ac:dyDescent="0.3">
      <c r="B12" s="14" t="s">
        <v>8</v>
      </c>
      <c r="C12" s="17">
        <v>28153</v>
      </c>
      <c r="D12" s="8">
        <v>28153</v>
      </c>
      <c r="E12" s="8">
        <v>26471.16</v>
      </c>
      <c r="F12" s="9">
        <f t="shared" si="0"/>
        <v>-1681.8400000000001</v>
      </c>
    </row>
    <row r="13" spans="2:6" ht="18" customHeight="1" thickBot="1" x14ac:dyDescent="0.3">
      <c r="B13" s="15" t="s">
        <v>11</v>
      </c>
      <c r="C13" s="18">
        <f>SUM(C9+C12)</f>
        <v>29234</v>
      </c>
      <c r="D13" s="10">
        <f>SUM(D9+D12)</f>
        <v>29234</v>
      </c>
      <c r="E13" s="10">
        <f>SUM(E9+E12)</f>
        <v>27403.55</v>
      </c>
      <c r="F13" s="11">
        <f>SUM(F9+F12)</f>
        <v>-1830.45</v>
      </c>
    </row>
    <row r="14" spans="2:6" ht="18" customHeight="1" x14ac:dyDescent="0.25">
      <c r="B14" s="27" t="s">
        <v>4</v>
      </c>
      <c r="C14" s="28"/>
      <c r="D14" s="29"/>
      <c r="E14" s="29"/>
      <c r="F14" s="30"/>
    </row>
    <row r="15" spans="2:6" ht="18" customHeight="1" x14ac:dyDescent="0.25">
      <c r="B15" s="12" t="s">
        <v>9</v>
      </c>
      <c r="C15" s="19">
        <f>SUM(C16:C17)</f>
        <v>414</v>
      </c>
      <c r="D15" s="3">
        <f>SUM(D16:D17)</f>
        <v>414</v>
      </c>
      <c r="E15" s="3">
        <f>SUM(E16:E17)</f>
        <v>385.37</v>
      </c>
      <c r="F15" s="5">
        <f>SUM(F16:F17)</f>
        <v>-28.63000000000001</v>
      </c>
    </row>
    <row r="16" spans="2:6" ht="18" customHeight="1" x14ac:dyDescent="0.25">
      <c r="B16" s="13" t="s">
        <v>2</v>
      </c>
      <c r="C16" s="16">
        <v>295</v>
      </c>
      <c r="D16" s="4">
        <v>295</v>
      </c>
      <c r="E16" s="4">
        <v>269.76</v>
      </c>
      <c r="F16" s="6">
        <f>SUM(E16-D16)</f>
        <v>-25.240000000000009</v>
      </c>
    </row>
    <row r="17" spans="2:8" ht="18" customHeight="1" x14ac:dyDescent="0.25">
      <c r="B17" s="13" t="s">
        <v>3</v>
      </c>
      <c r="C17" s="16">
        <v>119</v>
      </c>
      <c r="D17" s="4">
        <v>119</v>
      </c>
      <c r="E17" s="4">
        <v>115.61</v>
      </c>
      <c r="F17" s="6">
        <f t="shared" ref="F17:F18" si="1">SUM(E17-D17)</f>
        <v>-3.3900000000000006</v>
      </c>
    </row>
    <row r="18" spans="2:8" ht="18" customHeight="1" thickBot="1" x14ac:dyDescent="0.3">
      <c r="B18" s="14" t="s">
        <v>8</v>
      </c>
      <c r="C18" s="17">
        <v>6775</v>
      </c>
      <c r="D18" s="8">
        <v>6775</v>
      </c>
      <c r="E18" s="8">
        <v>6503.01</v>
      </c>
      <c r="F18" s="9">
        <f t="shared" si="1"/>
        <v>-271.98999999999978</v>
      </c>
      <c r="H18" s="1"/>
    </row>
    <row r="19" spans="2:8" ht="18" customHeight="1" thickBot="1" x14ac:dyDescent="0.3">
      <c r="B19" s="15" t="s">
        <v>11</v>
      </c>
      <c r="C19" s="18">
        <f>SUM(C15+C18)</f>
        <v>7189</v>
      </c>
      <c r="D19" s="10">
        <f>SUM(D15+D18)</f>
        <v>7189</v>
      </c>
      <c r="E19" s="10">
        <f>SUM(E15+E18)</f>
        <v>6888.38</v>
      </c>
      <c r="F19" s="11">
        <f>SUM(F15+F18)</f>
        <v>-300.61999999999978</v>
      </c>
    </row>
    <row r="20" spans="2:8" ht="18" customHeight="1" x14ac:dyDescent="0.25">
      <c r="B20" s="27" t="s">
        <v>5</v>
      </c>
      <c r="C20" s="28"/>
      <c r="D20" s="29"/>
      <c r="E20" s="29"/>
      <c r="F20" s="30"/>
    </row>
    <row r="21" spans="2:8" ht="18" customHeight="1" x14ac:dyDescent="0.25">
      <c r="B21" s="12" t="s">
        <v>7</v>
      </c>
      <c r="C21" s="19">
        <f>SUM(C22:C23)</f>
        <v>1196</v>
      </c>
      <c r="D21" s="3">
        <f>SUM(D22:D23)</f>
        <v>1196</v>
      </c>
      <c r="E21" s="3">
        <f>SUM(E22:E23)</f>
        <v>1055.8900000000001</v>
      </c>
      <c r="F21" s="5">
        <f>SUM(F22:F23)</f>
        <v>-140.10999999999996</v>
      </c>
    </row>
    <row r="22" spans="2:8" ht="18" customHeight="1" x14ac:dyDescent="0.25">
      <c r="B22" s="13" t="s">
        <v>2</v>
      </c>
      <c r="C22" s="16">
        <v>940</v>
      </c>
      <c r="D22" s="4">
        <v>940</v>
      </c>
      <c r="E22" s="4">
        <v>825.2</v>
      </c>
      <c r="F22" s="6">
        <f>SUM(E22-D22)</f>
        <v>-114.79999999999995</v>
      </c>
    </row>
    <row r="23" spans="2:8" ht="18" customHeight="1" x14ac:dyDescent="0.25">
      <c r="B23" s="13" t="s">
        <v>3</v>
      </c>
      <c r="C23" s="16">
        <v>256</v>
      </c>
      <c r="D23" s="4">
        <v>256</v>
      </c>
      <c r="E23" s="4">
        <v>230.69</v>
      </c>
      <c r="F23" s="6">
        <f t="shared" ref="F23:F24" si="2">SUM(E23-D23)</f>
        <v>-25.310000000000002</v>
      </c>
    </row>
    <row r="24" spans="2:8" ht="18" customHeight="1" thickBot="1" x14ac:dyDescent="0.3">
      <c r="B24" s="14" t="s">
        <v>10</v>
      </c>
      <c r="C24" s="17">
        <v>0</v>
      </c>
      <c r="D24" s="8">
        <v>0</v>
      </c>
      <c r="E24" s="8">
        <v>0</v>
      </c>
      <c r="F24" s="9">
        <f t="shared" si="2"/>
        <v>0</v>
      </c>
    </row>
    <row r="25" spans="2:8" ht="18" customHeight="1" thickBot="1" x14ac:dyDescent="0.3">
      <c r="B25" s="15" t="s">
        <v>11</v>
      </c>
      <c r="C25" s="18">
        <f>SUM(C21+C24)</f>
        <v>1196</v>
      </c>
      <c r="D25" s="10">
        <f>SUM(D21+D24)</f>
        <v>1196</v>
      </c>
      <c r="E25" s="10">
        <f>SUM(E21+E24)</f>
        <v>1055.8900000000001</v>
      </c>
      <c r="F25" s="11">
        <f>SUM(F21+F24)</f>
        <v>-140.10999999999996</v>
      </c>
    </row>
    <row r="26" spans="2:8" ht="18" customHeight="1" x14ac:dyDescent="0.25">
      <c r="B26" s="27" t="s">
        <v>6</v>
      </c>
      <c r="C26" s="28"/>
      <c r="D26" s="29"/>
      <c r="E26" s="29"/>
      <c r="F26" s="30"/>
    </row>
    <row r="27" spans="2:8" ht="18" customHeight="1" x14ac:dyDescent="0.25">
      <c r="B27" s="12" t="s">
        <v>9</v>
      </c>
      <c r="C27" s="19">
        <f>SUM(C28:C29)</f>
        <v>2691</v>
      </c>
      <c r="D27" s="3">
        <f>SUM(D28:D29)</f>
        <v>2691</v>
      </c>
      <c r="E27" s="3">
        <f>SUM(E28:E29)</f>
        <v>2373.65</v>
      </c>
      <c r="F27" s="5">
        <f>SUM(F28:F29)</f>
        <v>-317.34999999999991</v>
      </c>
    </row>
    <row r="28" spans="2:8" ht="18" customHeight="1" x14ac:dyDescent="0.25">
      <c r="B28" s="13" t="s">
        <v>2</v>
      </c>
      <c r="C28" s="16">
        <f t="shared" ref="C28:E30" si="3">SUM(C10+C16+C22)</f>
        <v>1857</v>
      </c>
      <c r="D28" s="4">
        <f t="shared" ref="D28" si="4">SUM(D10+D16+D22)</f>
        <v>1857</v>
      </c>
      <c r="E28" s="4">
        <f t="shared" si="3"/>
        <v>1649.8000000000002</v>
      </c>
      <c r="F28" s="7">
        <f t="shared" ref="F28" si="5">SUM(F10+F16+F22)</f>
        <v>-207.19999999999993</v>
      </c>
    </row>
    <row r="29" spans="2:8" ht="18" customHeight="1" x14ac:dyDescent="0.25">
      <c r="B29" s="13" t="s">
        <v>3</v>
      </c>
      <c r="C29" s="16">
        <f t="shared" si="3"/>
        <v>834</v>
      </c>
      <c r="D29" s="4">
        <f t="shared" ref="D29" si="6">SUM(D11+D17+D23)</f>
        <v>834</v>
      </c>
      <c r="E29" s="4">
        <f t="shared" si="3"/>
        <v>723.85</v>
      </c>
      <c r="F29" s="7">
        <f t="shared" ref="F29" si="7">SUM(F11+F17+F23)</f>
        <v>-110.14999999999999</v>
      </c>
    </row>
    <row r="30" spans="2:8" ht="18" customHeight="1" thickBot="1" x14ac:dyDescent="0.3">
      <c r="B30" s="14" t="s">
        <v>10</v>
      </c>
      <c r="C30" s="17">
        <f t="shared" si="3"/>
        <v>34928</v>
      </c>
      <c r="D30" s="8">
        <f t="shared" ref="D30" si="8">SUM(D12+D18+D24)</f>
        <v>34928</v>
      </c>
      <c r="E30" s="8">
        <f t="shared" si="3"/>
        <v>32974.17</v>
      </c>
      <c r="F30" s="9">
        <f t="shared" ref="F30" si="9">SUM(F12+F18+F24)</f>
        <v>-1953.83</v>
      </c>
    </row>
    <row r="31" spans="2:8" ht="18" customHeight="1" thickBot="1" x14ac:dyDescent="0.3">
      <c r="B31" s="15" t="s">
        <v>11</v>
      </c>
      <c r="C31" s="18">
        <f>SUM(C27+C30)</f>
        <v>37619</v>
      </c>
      <c r="D31" s="10">
        <f>SUM(D27+D30)</f>
        <v>37619</v>
      </c>
      <c r="E31" s="10">
        <f>SUM(E27+E30)</f>
        <v>35347.82</v>
      </c>
      <c r="F31" s="11">
        <f>SUM(F27+F30)</f>
        <v>-2271.1799999999998</v>
      </c>
    </row>
    <row r="32" spans="2:8" x14ac:dyDescent="0.25">
      <c r="B32" s="2"/>
    </row>
  </sheetData>
  <mergeCells count="9">
    <mergeCell ref="B26:F26"/>
    <mergeCell ref="B4:F4"/>
    <mergeCell ref="B5:B7"/>
    <mergeCell ref="C5:F5"/>
    <mergeCell ref="C6:D6"/>
    <mergeCell ref="E6:E7"/>
    <mergeCell ref="B8:F8"/>
    <mergeCell ref="B14:F14"/>
    <mergeCell ref="B20:F20"/>
  </mergeCells>
  <pageMargins left="0.70866141732283472" right="0.70866141732283472" top="0.78740157480314965" bottom="0.78740157480314965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1. Počty-3.Q 2024(tab.5.20)</vt:lpstr>
    </vt:vector>
  </TitlesOfParts>
  <Company>AČR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Majcík Miroslav - MO 7542 - ŠIS AČR</dc:creator>
  <cp:lastModifiedBy>Pániková Eleonóra - MO 8694 - ŠIS AČR</cp:lastModifiedBy>
  <cp:lastPrinted>2019-04-16T11:22:28Z</cp:lastPrinted>
  <dcterms:created xsi:type="dcterms:W3CDTF">2018-10-15T13:08:07Z</dcterms:created>
  <dcterms:modified xsi:type="dcterms:W3CDTF">2024-10-23T07:29:07Z</dcterms:modified>
</cp:coreProperties>
</file>