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pol_8694\02. Kami - kancelář ministra\02. OdK - Korespondence\Budíková\2023 106\26511 Pernica závazné limity regulace\"/>
    </mc:Choice>
  </mc:AlternateContent>
  <bookViews>
    <workbookView xWindow="0" yWindow="0" windowWidth="28800" windowHeight="12132"/>
  </bookViews>
  <sheets>
    <sheet name="3. Počty-1.Q 2023(tab.5.21)" sheetId="8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8" l="1"/>
  <c r="C30" i="8"/>
  <c r="D29" i="8"/>
  <c r="C29" i="8"/>
  <c r="D28" i="8"/>
  <c r="C28" i="8"/>
  <c r="E24" i="8"/>
  <c r="E23" i="8"/>
  <c r="E22" i="8"/>
  <c r="D21" i="8"/>
  <c r="D25" i="8" s="1"/>
  <c r="C21" i="8"/>
  <c r="C25" i="8" s="1"/>
  <c r="E18" i="8"/>
  <c r="E17" i="8"/>
  <c r="E16" i="8"/>
  <c r="D15" i="8"/>
  <c r="D19" i="8" s="1"/>
  <c r="C15" i="8"/>
  <c r="C19" i="8" s="1"/>
  <c r="C13" i="8"/>
  <c r="E12" i="8"/>
  <c r="E11" i="8"/>
  <c r="E10" i="8"/>
  <c r="E9" i="8"/>
  <c r="D9" i="8"/>
  <c r="D13" i="8" s="1"/>
  <c r="C9" i="8"/>
  <c r="C27" i="8" l="1"/>
  <c r="C31" i="8" s="1"/>
  <c r="E29" i="8"/>
  <c r="E21" i="8"/>
  <c r="E25" i="8" s="1"/>
  <c r="E28" i="8"/>
  <c r="E30" i="8"/>
  <c r="D27" i="8"/>
  <c r="D31" i="8" s="1"/>
  <c r="E13" i="8"/>
  <c r="E15" i="8"/>
  <c r="E19" i="8" s="1"/>
  <c r="E27" i="8" l="1"/>
  <c r="E31" i="8" s="1"/>
</calcChain>
</file>

<file path=xl/sharedStrings.xml><?xml version="1.0" encoding="utf-8"?>
<sst xmlns="http://schemas.openxmlformats.org/spreadsheetml/2006/main" count="31" uniqueCount="18">
  <si>
    <t>Kategorie zaměstnanců</t>
  </si>
  <si>
    <t>Vojáci z povolání</t>
  </si>
  <si>
    <t xml:space="preserve">        v tom: ústřední orgán</t>
  </si>
  <si>
    <t xml:space="preserve">                    správa ve složkách obrany</t>
  </si>
  <si>
    <t>Zaměstnanci v pracovním poměru</t>
  </si>
  <si>
    <t xml:space="preserve"> Zaměstnanci na služebních místech dle zákona o státní službě</t>
  </si>
  <si>
    <t>Zaměstnanci celkem</t>
  </si>
  <si>
    <r>
      <t>a)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Státní správa celkem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</si>
  <si>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</si>
  <si>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r>
      <t>a)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2"/>
        <color theme="1"/>
        <rFont val="Times New Roman"/>
        <family val="1"/>
        <charset val="238"/>
      </rPr>
      <t>Státní správa celkem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</si>
  <si>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</si>
  <si>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t>CELKEM</t>
  </si>
  <si>
    <t xml:space="preserve">Průměrné přepočtené počty osob </t>
  </si>
  <si>
    <t>Rok 2022</t>
  </si>
  <si>
    <t>Meziroční</t>
  </si>
  <si>
    <t>rozdíl</t>
  </si>
  <si>
    <t>Rok 2023</t>
  </si>
  <si>
    <t>Tabulka 5.21 - Meziroční porovnání průměrného přepočteného počtu zaměstnanců k 31. březnu 2023 a k 31. březnu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</si>
</sst>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3" fontId="0" fillId="0" borderId="0" xfId="0" applyNumberFormat="1"/>
    <xf numFmtId="0" fontId="0" fillId="0" borderId="0" xfId="0" applyAlignment="1">
      <alignment vertical="center"/>
    </xf>
    <xf numFmtId="4" fontId="2" fillId="0" borderId="2" xfId="0" applyNumberFormat="1" applyFont="1" applyBorder="1" applyAlignment="1">
      <alignment horizontal="righ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0" fontId="1" fillId="0" borderId="17" xfId="0" applyFont="1" applyBorder="1" applyAlignment="1">
      <alignment horizontal="left" vertical="center" wrapText="1" indent="2"/>
    </xf>
    <xf numFmtId="0" fontId="2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left" vertical="center" wrapText="1" indent="2"/>
    </xf>
    <xf numFmtId="0" fontId="1" fillId="2" borderId="19" xfId="0" applyFont="1" applyFill="1" applyBorder="1" applyAlignment="1">
      <alignment vertical="center" wrapText="1"/>
    </xf>
    <xf numFmtId="3" fontId="1" fillId="3" borderId="20" xfId="0" applyNumberFormat="1" applyFont="1" applyFill="1" applyBorder="1" applyAlignment="1">
      <alignment horizontal="center" vertical="center" wrapText="1"/>
    </xf>
    <xf numFmtId="3" fontId="1" fillId="3" borderId="13" xfId="0" applyNumberFormat="1" applyFont="1" applyFill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right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2" fillId="0" borderId="6" xfId="0" applyNumberFormat="1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4" fontId="1" fillId="0" borderId="13" xfId="0" applyNumberFormat="1" applyFont="1" applyBorder="1" applyAlignment="1">
      <alignment horizontal="right" vertical="center" wrapText="1"/>
    </xf>
    <xf numFmtId="4" fontId="1" fillId="2" borderId="14" xfId="0" applyNumberFormat="1" applyFont="1" applyFill="1" applyBorder="1" applyAlignment="1">
      <alignment horizontal="right" vertical="center" wrapText="1"/>
    </xf>
    <xf numFmtId="4" fontId="1" fillId="2" borderId="15" xfId="0" applyNumberFormat="1" applyFont="1" applyFill="1" applyBorder="1" applyAlignment="1">
      <alignment horizontal="right" vertical="center" wrapText="1"/>
    </xf>
    <xf numFmtId="4" fontId="1" fillId="2" borderId="16" xfId="0" applyNumberFormat="1" applyFont="1" applyFill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3" fontId="6" fillId="0" borderId="0" xfId="0" applyNumberFormat="1" applyFont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9" xfId="0" applyBorder="1" applyAlignment="1"/>
    <xf numFmtId="0" fontId="0" fillId="0" borderId="10" xfId="0" applyBorder="1" applyAlignment="1"/>
    <xf numFmtId="0" fontId="3" fillId="0" borderId="0" xfId="0" applyFont="1" applyAlignment="1">
      <alignment horizontal="center" wrapText="1"/>
    </xf>
    <xf numFmtId="0" fontId="0" fillId="0" borderId="0" xfId="0" applyAlignment="1"/>
    <xf numFmtId="0" fontId="1" fillId="3" borderId="21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3" fontId="1" fillId="3" borderId="3" xfId="0" applyNumberFormat="1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3" fontId="1" fillId="3" borderId="11" xfId="0" applyNumberFormat="1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3" fontId="1" fillId="3" borderId="1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1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32"/>
  <sheetViews>
    <sheetView tabSelected="1" topLeftCell="A25" workbookViewId="0">
      <selection activeCell="D2" sqref="D2"/>
    </sheetView>
  </sheetViews>
  <sheetFormatPr defaultRowHeight="14.4" x14ac:dyDescent="0.3"/>
  <cols>
    <col min="1" max="1" width="0.88671875" customWidth="1"/>
    <col min="2" max="2" width="48.88671875" customWidth="1"/>
    <col min="3" max="3" width="14.5546875" style="1" customWidth="1"/>
    <col min="4" max="5" width="15.6640625" style="1" customWidth="1"/>
  </cols>
  <sheetData>
    <row r="1" spans="2:5" x14ac:dyDescent="0.3">
      <c r="D1" s="22"/>
    </row>
    <row r="2" spans="2:5" x14ac:dyDescent="0.3">
      <c r="D2" s="22"/>
    </row>
    <row r="4" spans="2:5" ht="36" customHeight="1" thickBot="1" x14ac:dyDescent="0.35">
      <c r="B4" s="27" t="s">
        <v>17</v>
      </c>
      <c r="C4" s="27"/>
      <c r="D4" s="28"/>
      <c r="E4" s="28"/>
    </row>
    <row r="5" spans="2:5" x14ac:dyDescent="0.3">
      <c r="B5" s="29" t="s">
        <v>0</v>
      </c>
      <c r="C5" s="32" t="s">
        <v>12</v>
      </c>
      <c r="D5" s="33"/>
      <c r="E5" s="34"/>
    </row>
    <row r="6" spans="2:5" ht="15" customHeight="1" x14ac:dyDescent="0.3">
      <c r="B6" s="30"/>
      <c r="C6" s="35" t="s">
        <v>16</v>
      </c>
      <c r="D6" s="37" t="s">
        <v>13</v>
      </c>
      <c r="E6" s="10" t="s">
        <v>14</v>
      </c>
    </row>
    <row r="7" spans="2:5" ht="16.2" thickBot="1" x14ac:dyDescent="0.35">
      <c r="B7" s="31"/>
      <c r="C7" s="36"/>
      <c r="D7" s="38"/>
      <c r="E7" s="9" t="s">
        <v>15</v>
      </c>
    </row>
    <row r="8" spans="2:5" ht="15.6" x14ac:dyDescent="0.3">
      <c r="B8" s="23" t="s">
        <v>1</v>
      </c>
      <c r="C8" s="24"/>
      <c r="D8" s="25"/>
      <c r="E8" s="26"/>
    </row>
    <row r="9" spans="2:5" ht="18" customHeight="1" x14ac:dyDescent="0.3">
      <c r="B9" s="5" t="s">
        <v>7</v>
      </c>
      <c r="C9" s="11">
        <f>SUM(C10:C11)</f>
        <v>827.16000000000008</v>
      </c>
      <c r="D9" s="4">
        <f>SUM(D10:D11)</f>
        <v>792.1</v>
      </c>
      <c r="E9" s="12">
        <f>SUM(E10:E11)</f>
        <v>35.06</v>
      </c>
    </row>
    <row r="10" spans="2:5" ht="18" customHeight="1" x14ac:dyDescent="0.3">
      <c r="B10" s="6" t="s">
        <v>2</v>
      </c>
      <c r="C10" s="13">
        <v>524.32000000000005</v>
      </c>
      <c r="D10" s="3">
        <v>527.36</v>
      </c>
      <c r="E10" s="14">
        <f>SUM(C10-D10)</f>
        <v>-3.0399999999999636</v>
      </c>
    </row>
    <row r="11" spans="2:5" ht="18" customHeight="1" x14ac:dyDescent="0.3">
      <c r="B11" s="6" t="s">
        <v>3</v>
      </c>
      <c r="C11" s="13">
        <v>302.83999999999997</v>
      </c>
      <c r="D11" s="3">
        <v>264.74</v>
      </c>
      <c r="E11" s="14">
        <f>SUM(C11-D11)</f>
        <v>38.099999999999966</v>
      </c>
    </row>
    <row r="12" spans="2:5" ht="18" customHeight="1" thickBot="1" x14ac:dyDescent="0.35">
      <c r="B12" s="7" t="s">
        <v>8</v>
      </c>
      <c r="C12" s="15">
        <v>25865.25</v>
      </c>
      <c r="D12" s="16">
        <v>25567.34</v>
      </c>
      <c r="E12" s="17">
        <f>SUM(C12-D12)</f>
        <v>297.90999999999985</v>
      </c>
    </row>
    <row r="13" spans="2:5" ht="18" customHeight="1" thickBot="1" x14ac:dyDescent="0.35">
      <c r="B13" s="8" t="s">
        <v>11</v>
      </c>
      <c r="C13" s="18">
        <f>SUM(C9+C12)</f>
        <v>26692.41</v>
      </c>
      <c r="D13" s="19">
        <f>SUM(D9+D12)</f>
        <v>26359.439999999999</v>
      </c>
      <c r="E13" s="20">
        <f>SUM(E9+E12)</f>
        <v>332.96999999999986</v>
      </c>
    </row>
    <row r="14" spans="2:5" ht="18" customHeight="1" x14ac:dyDescent="0.3">
      <c r="B14" s="23" t="s">
        <v>4</v>
      </c>
      <c r="C14" s="24"/>
      <c r="D14" s="25"/>
      <c r="E14" s="26"/>
    </row>
    <row r="15" spans="2:5" ht="18" customHeight="1" x14ac:dyDescent="0.3">
      <c r="B15" s="5" t="s">
        <v>9</v>
      </c>
      <c r="C15" s="11">
        <f>SUM(C16:C17)</f>
        <v>376.53000000000003</v>
      </c>
      <c r="D15" s="4">
        <f>SUM(D16:D17)</f>
        <v>384.52</v>
      </c>
      <c r="E15" s="12">
        <f>SUM(E16:E17)</f>
        <v>-7.9899999999999665</v>
      </c>
    </row>
    <row r="16" spans="2:5" ht="18" customHeight="1" x14ac:dyDescent="0.3">
      <c r="B16" s="6" t="s">
        <v>2</v>
      </c>
      <c r="C16" s="13">
        <v>260.24</v>
      </c>
      <c r="D16" s="3">
        <v>267.14999999999998</v>
      </c>
      <c r="E16" s="14">
        <f>SUM(C16-D16)</f>
        <v>-6.9099999999999682</v>
      </c>
    </row>
    <row r="17" spans="2:7" ht="18" customHeight="1" x14ac:dyDescent="0.3">
      <c r="B17" s="6" t="s">
        <v>3</v>
      </c>
      <c r="C17" s="13">
        <v>116.29</v>
      </c>
      <c r="D17" s="3">
        <v>117.37</v>
      </c>
      <c r="E17" s="14">
        <f>SUM(C17-D17)</f>
        <v>-1.0799999999999983</v>
      </c>
    </row>
    <row r="18" spans="2:7" ht="18" customHeight="1" thickBot="1" x14ac:dyDescent="0.35">
      <c r="B18" s="7" t="s">
        <v>8</v>
      </c>
      <c r="C18" s="15">
        <v>6415.31</v>
      </c>
      <c r="D18" s="16">
        <v>6400.79</v>
      </c>
      <c r="E18" s="17">
        <f>SUM(C18-D18)</f>
        <v>14.520000000000437</v>
      </c>
      <c r="G18" s="1"/>
    </row>
    <row r="19" spans="2:7" ht="18" customHeight="1" thickBot="1" x14ac:dyDescent="0.35">
      <c r="B19" s="8" t="s">
        <v>11</v>
      </c>
      <c r="C19" s="18">
        <f>SUM(C15+C18)</f>
        <v>6791.84</v>
      </c>
      <c r="D19" s="19">
        <f>SUM(D15+D18)</f>
        <v>6785.3099999999995</v>
      </c>
      <c r="E19" s="20">
        <f>SUM(E15+E18)</f>
        <v>6.5300000000004701</v>
      </c>
    </row>
    <row r="20" spans="2:7" ht="18" customHeight="1" x14ac:dyDescent="0.3">
      <c r="B20" s="23" t="s">
        <v>5</v>
      </c>
      <c r="C20" s="24"/>
      <c r="D20" s="25"/>
      <c r="E20" s="26"/>
    </row>
    <row r="21" spans="2:7" ht="18" customHeight="1" x14ac:dyDescent="0.3">
      <c r="B21" s="5" t="s">
        <v>7</v>
      </c>
      <c r="C21" s="11">
        <f>SUM(C22:C23)</f>
        <v>1066.8</v>
      </c>
      <c r="D21" s="4">
        <f>SUM(D22:D23)</f>
        <v>1091.4100000000001</v>
      </c>
      <c r="E21" s="12">
        <f>SUM(E22:E23)</f>
        <v>-24.61000000000007</v>
      </c>
    </row>
    <row r="22" spans="2:7" ht="18" customHeight="1" x14ac:dyDescent="0.3">
      <c r="B22" s="6" t="s">
        <v>2</v>
      </c>
      <c r="C22" s="13">
        <v>830.38</v>
      </c>
      <c r="D22" s="3">
        <v>851.69</v>
      </c>
      <c r="E22" s="14">
        <f>SUM(C22-D22)</f>
        <v>-21.310000000000059</v>
      </c>
    </row>
    <row r="23" spans="2:7" ht="18" customHeight="1" x14ac:dyDescent="0.3">
      <c r="B23" s="6" t="s">
        <v>3</v>
      </c>
      <c r="C23" s="13">
        <v>236.42</v>
      </c>
      <c r="D23" s="3">
        <v>239.72</v>
      </c>
      <c r="E23" s="14">
        <f>SUM(C23-D23)</f>
        <v>-3.3000000000000114</v>
      </c>
    </row>
    <row r="24" spans="2:7" ht="18" customHeight="1" thickBot="1" x14ac:dyDescent="0.35">
      <c r="B24" s="7" t="s">
        <v>10</v>
      </c>
      <c r="C24" s="15">
        <v>0</v>
      </c>
      <c r="D24" s="16">
        <v>0</v>
      </c>
      <c r="E24" s="17">
        <f>SUM(C24-D24)</f>
        <v>0</v>
      </c>
    </row>
    <row r="25" spans="2:7" ht="18" customHeight="1" thickBot="1" x14ac:dyDescent="0.35">
      <c r="B25" s="8" t="s">
        <v>11</v>
      </c>
      <c r="C25" s="18">
        <f>SUM(C21+C24)</f>
        <v>1066.8</v>
      </c>
      <c r="D25" s="19">
        <f>SUM(D21+D24)</f>
        <v>1091.4100000000001</v>
      </c>
      <c r="E25" s="20">
        <f>SUM(E21+E24)</f>
        <v>-24.61000000000007</v>
      </c>
    </row>
    <row r="26" spans="2:7" ht="18" customHeight="1" x14ac:dyDescent="0.3">
      <c r="B26" s="23" t="s">
        <v>6</v>
      </c>
      <c r="C26" s="24"/>
      <c r="D26" s="25"/>
      <c r="E26" s="26"/>
    </row>
    <row r="27" spans="2:7" ht="18" customHeight="1" x14ac:dyDescent="0.3">
      <c r="B27" s="5" t="s">
        <v>9</v>
      </c>
      <c r="C27" s="11">
        <f>SUM(C28:C29)</f>
        <v>2270.4899999999998</v>
      </c>
      <c r="D27" s="4">
        <f>SUM(D28:D29)</f>
        <v>2268.0300000000002</v>
      </c>
      <c r="E27" s="12">
        <f>SUM(E28:E29)</f>
        <v>2.4599999999999653</v>
      </c>
    </row>
    <row r="28" spans="2:7" ht="18" customHeight="1" x14ac:dyDescent="0.3">
      <c r="B28" s="6" t="s">
        <v>2</v>
      </c>
      <c r="C28" s="13">
        <f t="shared" ref="C28:E30" si="0">SUM(C10+C16+C22)</f>
        <v>1614.94</v>
      </c>
      <c r="D28" s="3">
        <f t="shared" si="0"/>
        <v>1646.2</v>
      </c>
      <c r="E28" s="21">
        <f t="shared" si="0"/>
        <v>-31.259999999999991</v>
      </c>
    </row>
    <row r="29" spans="2:7" ht="18" customHeight="1" x14ac:dyDescent="0.3">
      <c r="B29" s="6" t="s">
        <v>3</v>
      </c>
      <c r="C29" s="13">
        <f t="shared" si="0"/>
        <v>655.55</v>
      </c>
      <c r="D29" s="3">
        <f t="shared" si="0"/>
        <v>621.83000000000004</v>
      </c>
      <c r="E29" s="21">
        <f t="shared" si="0"/>
        <v>33.719999999999956</v>
      </c>
    </row>
    <row r="30" spans="2:7" ht="18" customHeight="1" thickBot="1" x14ac:dyDescent="0.35">
      <c r="B30" s="7" t="s">
        <v>10</v>
      </c>
      <c r="C30" s="15">
        <f t="shared" si="0"/>
        <v>32280.560000000001</v>
      </c>
      <c r="D30" s="16">
        <f t="shared" si="0"/>
        <v>31968.13</v>
      </c>
      <c r="E30" s="17">
        <f t="shared" si="0"/>
        <v>312.43000000000029</v>
      </c>
    </row>
    <row r="31" spans="2:7" ht="18" customHeight="1" thickBot="1" x14ac:dyDescent="0.35">
      <c r="B31" s="8" t="s">
        <v>11</v>
      </c>
      <c r="C31" s="18">
        <f>SUM(C27+C30)</f>
        <v>34551.050000000003</v>
      </c>
      <c r="D31" s="19">
        <f>SUM(D27+D30)</f>
        <v>34236.160000000003</v>
      </c>
      <c r="E31" s="20">
        <f>SUM(E27+E30)</f>
        <v>314.89000000000027</v>
      </c>
    </row>
    <row r="32" spans="2:7" x14ac:dyDescent="0.3">
      <c r="B32" s="2"/>
    </row>
  </sheetData>
  <mergeCells count="9">
    <mergeCell ref="B14:E14"/>
    <mergeCell ref="B20:E20"/>
    <mergeCell ref="B26:E26"/>
    <mergeCell ref="B4:E4"/>
    <mergeCell ref="B5:B7"/>
    <mergeCell ref="C5:E5"/>
    <mergeCell ref="C6:C7"/>
    <mergeCell ref="D6:D7"/>
    <mergeCell ref="B8:E8"/>
  </mergeCells>
  <pageMargins left="0.70866141732283472" right="0.70866141732283472" top="0.78740157480314965" bottom="0.78740157480314965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3. Počty-1.Q 2023(tab.5.21)</vt:lpstr>
    </vt:vector>
  </TitlesOfParts>
  <Company>AČR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Majcík Miroslav - MO 7542 - ŠIS AČR</dc:creator>
  <cp:lastModifiedBy>Budíková Hana - VZ 8694 - ŠIS AČR</cp:lastModifiedBy>
  <cp:lastPrinted>2019-04-16T11:22:28Z</cp:lastPrinted>
  <dcterms:created xsi:type="dcterms:W3CDTF">2018-10-15T13:08:07Z</dcterms:created>
  <dcterms:modified xsi:type="dcterms:W3CDTF">2023-04-25T07:25:47Z</dcterms:modified>
</cp:coreProperties>
</file>